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N71" i="1" l="1"/>
  <c r="N64" i="1"/>
  <c r="N61" i="1"/>
  <c r="M71" i="1"/>
  <c r="M64" i="1"/>
  <c r="M61" i="1"/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6" i="1"/>
  <c r="E65" i="1" l="1"/>
  <c r="E66" i="1"/>
  <c r="E67" i="1"/>
  <c r="E68" i="1"/>
  <c r="E69" i="1"/>
  <c r="E70" i="1"/>
  <c r="E71" i="1"/>
  <c r="E54" i="1"/>
  <c r="E55" i="1"/>
  <c r="E56" i="1"/>
  <c r="E57" i="1"/>
  <c r="E58" i="1"/>
  <c r="E59" i="1"/>
  <c r="E60" i="1"/>
  <c r="E61" i="1"/>
  <c r="E62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3" i="1"/>
  <c r="E25" i="1"/>
  <c r="E26" i="1"/>
  <c r="E27" i="1"/>
  <c r="E28" i="1"/>
  <c r="E29" i="1"/>
  <c r="E30" i="1"/>
  <c r="E31" i="1"/>
  <c r="E32" i="1"/>
  <c r="E33" i="1"/>
  <c r="E35" i="1"/>
  <c r="E36" i="1"/>
  <c r="E37" i="1"/>
  <c r="E39" i="1"/>
  <c r="E40" i="1"/>
  <c r="E41" i="1"/>
  <c r="E45" i="1"/>
  <c r="E46" i="1"/>
  <c r="E47" i="1"/>
  <c r="E48" i="1"/>
  <c r="E49" i="1"/>
  <c r="E50" i="1"/>
  <c r="E51" i="1"/>
  <c r="E52" i="1"/>
  <c r="E53" i="1"/>
  <c r="E63" i="1"/>
  <c r="E64" i="1"/>
  <c r="E72" i="1"/>
  <c r="E6" i="1"/>
  <c r="E22" i="1"/>
  <c r="E24" i="1"/>
  <c r="E34" i="1"/>
  <c r="E38" i="1"/>
  <c r="E42" i="1"/>
  <c r="E43" i="1"/>
  <c r="E44" i="1"/>
</calcChain>
</file>

<file path=xl/sharedStrings.xml><?xml version="1.0" encoding="utf-8"?>
<sst xmlns="http://schemas.openxmlformats.org/spreadsheetml/2006/main" count="152" uniqueCount="83">
  <si>
    <t>                Перечень приобретаемых товаров</t>
  </si>
  <si>
    <t>№ лота</t>
  </si>
  <si>
    <t>Наименование товара (работы, услуги)*</t>
  </si>
  <si>
    <t>Единица измерения</t>
  </si>
  <si>
    <t>Количество, объем</t>
  </si>
  <si>
    <t>Сумма, выделенная для закупки (по лоту №), тенге</t>
  </si>
  <si>
    <t>Вафли</t>
  </si>
  <si>
    <t>Вермишель</t>
  </si>
  <si>
    <t>Гречка</t>
  </si>
  <si>
    <t>Изюм</t>
  </si>
  <si>
    <t>Какао</t>
  </si>
  <si>
    <t>Кефир</t>
  </si>
  <si>
    <t>Манная крупа</t>
  </si>
  <si>
    <t>Печенье</t>
  </si>
  <si>
    <t>перец черный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</si>
  <si>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</si>
  <si>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</si>
  <si>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</si>
  <si>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</si>
  <si>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</si>
  <si>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</si>
  <si>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</si>
  <si>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</si>
  <si>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</si>
  <si>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</si>
  <si>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</si>
  <si>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</si>
  <si>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</si>
  <si>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</si>
  <si>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</si>
  <si>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</si>
  <si>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Фасоль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</si>
  <si>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</si>
  <si>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</si>
  <si>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</si>
  <si>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</si>
  <si>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</si>
  <si>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</si>
  <si>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</si>
  <si>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</si>
  <si>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</si>
  <si>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кг</t>
  </si>
  <si>
    <t>литр</t>
  </si>
  <si>
    <t>пачка</t>
  </si>
  <si>
    <t>Конкурс по Приобретению продуктов питания для пришкольных интернатов Кызылжарского района</t>
  </si>
  <si>
    <t>Макароны (1 сорт)</t>
  </si>
  <si>
    <t>Морковь</t>
  </si>
  <si>
    <t>Свекла</t>
  </si>
  <si>
    <t>Яйца</t>
  </si>
  <si>
    <t>шт</t>
  </si>
  <si>
    <t>Кофе растворимый</t>
  </si>
  <si>
    <t>лавтровы лист</t>
  </si>
  <si>
    <t xml:space="preserve">Лук репчатый </t>
  </si>
  <si>
    <t>сметана</t>
  </si>
  <si>
    <t>творог</t>
  </si>
  <si>
    <t>Картофель</t>
  </si>
  <si>
    <t>Молоко</t>
  </si>
  <si>
    <t>Хлеб</t>
  </si>
  <si>
    <t>булка</t>
  </si>
  <si>
    <t>Масло сливочное</t>
  </si>
  <si>
    <t>булочки</t>
  </si>
  <si>
    <t>Хлеб ржаной</t>
  </si>
  <si>
    <t>Капуста</t>
  </si>
  <si>
    <t>Дрожжи сухие 10гр в пачке</t>
  </si>
  <si>
    <t>пачка 10гр</t>
  </si>
  <si>
    <t>пачка 200 гр</t>
  </si>
  <si>
    <t>пачка 10 гр</t>
  </si>
  <si>
    <t>Куры пр-во Казазстан</t>
  </si>
  <si>
    <t>Говядина (задняя часть)</t>
  </si>
  <si>
    <t>Бурчак</t>
  </si>
  <si>
    <t>Бодрова</t>
  </si>
  <si>
    <t>Абизов</t>
  </si>
  <si>
    <t>Стрелец</t>
  </si>
  <si>
    <t>Хлеб бишкуль</t>
  </si>
  <si>
    <t>Хлеб ржаной бишкуль</t>
  </si>
  <si>
    <t>Абизов 14%</t>
  </si>
  <si>
    <t>Стрелец 19%</t>
  </si>
  <si>
    <t>ИП Бодрова  23%</t>
  </si>
  <si>
    <t>Цена поставщика</t>
  </si>
  <si>
    <t>ТОО Бурчак 24%</t>
  </si>
  <si>
    <t>Мука  обогащенная железом</t>
  </si>
  <si>
    <t>Цена поставщика с учетом условной скидки</t>
  </si>
  <si>
    <t>Цена без учета НДС по конкурсу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</si>
</sst>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/>
    <xf numFmtId="2" fontId="2" fillId="0" borderId="1" xfId="0" applyNumberFormat="1" applyFont="1" applyBorder="1"/>
    <xf numFmtId="0" fontId="4" fillId="0" borderId="1" xfId="0" applyFont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/>
    <xf numFmtId="2" fontId="0" fillId="0" borderId="0" xfId="0" applyNumberFormat="1"/>
    <xf numFmtId="0" fontId="4" fillId="0" borderId="1" xfId="0" applyFont="1" applyBorder="1" applyAlignment="1">
      <alignment wrapText="1"/>
    </xf>
    <xf numFmtId="2" fontId="4" fillId="0" borderId="1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2" fillId="3" borderId="1" xfId="0" applyFont="1" applyFill="1" applyBorder="1"/>
    <xf numFmtId="2" fontId="2" fillId="3" borderId="1" xfId="0" applyNumberFormat="1" applyFont="1" applyFill="1" applyBorder="1"/>
    <xf numFmtId="0" fontId="0" fillId="3" borderId="0" xfId="0" applyFill="1"/>
    <xf numFmtId="0" fontId="6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tabSelected="1" topLeftCell="A55" workbookViewId="0">
      <selection activeCell="H10" sqref="H10"/>
    </sheetView>
  </sheetViews>
  <sheetFormatPr defaultRowHeight="15" x14ac:dyDescent="0.25"/>
  <cols>
    <col min="1" max="1" width="8" customWidth="1"/>
    <col min="2" max="2" width="30.28515625" customWidth="1"/>
    <col min="3" max="3" width="7.5703125" customWidth="1"/>
    <col min="4" max="4" width="9.28515625" bestFit="1" customWidth="1"/>
    <col min="5" max="5" width="20.140625" customWidth="1"/>
    <col min="6" max="6" width="10.7109375" style="20" customWidth="1"/>
    <col min="7" max="7" width="8.5703125" customWidth="1"/>
    <col min="8" max="8" width="9.42578125" customWidth="1"/>
    <col min="9" max="9" width="9.28515625" bestFit="1" customWidth="1"/>
    <col min="10" max="10" width="11.42578125" customWidth="1"/>
    <col min="11" max="11" width="10.5703125" bestFit="1" customWidth="1"/>
    <col min="12" max="12" width="10" customWidth="1"/>
    <col min="13" max="13" width="7.42578125" customWidth="1"/>
    <col min="14" max="14" width="9.5703125" customWidth="1"/>
    <col min="15" max="15" width="8.28515625" customWidth="1"/>
    <col min="16" max="16" width="0" hidden="1" customWidth="1"/>
    <col min="17" max="17" width="10.7109375" hidden="1" customWidth="1"/>
  </cols>
  <sheetData>
    <row r="1" spans="1:17" ht="15.75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7" ht="15.75" x14ac:dyDescent="0.25">
      <c r="A2" s="25" t="s">
        <v>44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7" ht="37.5" customHeight="1" x14ac:dyDescent="0.25">
      <c r="A3" s="21"/>
      <c r="B3" s="21"/>
      <c r="C3" s="21"/>
      <c r="D3" s="21"/>
      <c r="E3" s="21"/>
      <c r="F3" s="21"/>
      <c r="G3" s="26" t="s">
        <v>78</v>
      </c>
      <c r="H3" s="27"/>
      <c r="I3" s="27"/>
      <c r="J3" s="28"/>
      <c r="K3" s="29" t="s">
        <v>81</v>
      </c>
      <c r="L3" s="30"/>
      <c r="M3" s="30"/>
      <c r="N3" s="31"/>
    </row>
    <row r="4" spans="1:17" ht="63" x14ac:dyDescent="0.25">
      <c r="A4" s="14" t="s">
        <v>1</v>
      </c>
      <c r="B4" s="14" t="s">
        <v>2</v>
      </c>
      <c r="C4" s="14" t="s">
        <v>3</v>
      </c>
      <c r="D4" s="14" t="s">
        <v>4</v>
      </c>
      <c r="E4" s="14" t="s">
        <v>5</v>
      </c>
      <c r="F4" s="17" t="s">
        <v>82</v>
      </c>
      <c r="G4" s="15" t="s">
        <v>69</v>
      </c>
      <c r="H4" s="15" t="s">
        <v>70</v>
      </c>
      <c r="I4" s="15" t="s">
        <v>71</v>
      </c>
      <c r="J4" s="15" t="s">
        <v>72</v>
      </c>
      <c r="K4" s="16" t="s">
        <v>76</v>
      </c>
      <c r="L4" s="12" t="s">
        <v>75</v>
      </c>
      <c r="M4" s="12" t="s">
        <v>79</v>
      </c>
      <c r="N4" s="12" t="s">
        <v>77</v>
      </c>
    </row>
    <row r="5" spans="1:17" ht="15.75" x14ac:dyDescent="0.25">
      <c r="A5" s="14">
        <v>1</v>
      </c>
      <c r="B5" s="14">
        <v>3</v>
      </c>
      <c r="C5" s="14">
        <v>4</v>
      </c>
      <c r="D5" s="14">
        <v>5</v>
      </c>
      <c r="E5" s="14">
        <v>10</v>
      </c>
      <c r="F5" s="18"/>
      <c r="G5" s="6"/>
      <c r="H5" s="6"/>
      <c r="I5" s="6"/>
      <c r="J5" s="6"/>
      <c r="K5" s="6"/>
      <c r="L5" s="6"/>
      <c r="M5" s="6"/>
      <c r="N5" s="6"/>
    </row>
    <row r="6" spans="1:17" ht="27.75" customHeight="1" x14ac:dyDescent="0.25">
      <c r="A6" s="2">
        <v>1</v>
      </c>
      <c r="B6" s="3" t="s">
        <v>6</v>
      </c>
      <c r="C6" s="3" t="s">
        <v>41</v>
      </c>
      <c r="D6" s="4">
        <v>80</v>
      </c>
      <c r="E6" s="5">
        <f t="shared" ref="E6:E37" si="0">F6*D6</f>
        <v>68000</v>
      </c>
      <c r="F6" s="19">
        <v>850</v>
      </c>
      <c r="G6" s="6"/>
      <c r="H6" s="6"/>
      <c r="I6" s="6">
        <v>800</v>
      </c>
      <c r="J6" s="6">
        <v>780</v>
      </c>
      <c r="K6" s="13">
        <f>J6*P6</f>
        <v>631.80000000000007</v>
      </c>
      <c r="L6" s="13">
        <f>I6*Q6</f>
        <v>688</v>
      </c>
      <c r="M6" s="13"/>
      <c r="N6" s="6"/>
      <c r="O6" s="11"/>
      <c r="P6">
        <v>0.81</v>
      </c>
      <c r="Q6">
        <v>0.86</v>
      </c>
    </row>
    <row r="7" spans="1:17" ht="17.25" customHeight="1" x14ac:dyDescent="0.25">
      <c r="A7" s="3">
        <v>2</v>
      </c>
      <c r="B7" s="3" t="s">
        <v>7</v>
      </c>
      <c r="C7" s="3" t="s">
        <v>41</v>
      </c>
      <c r="D7" s="4">
        <v>280</v>
      </c>
      <c r="E7" s="5">
        <f t="shared" si="0"/>
        <v>49000</v>
      </c>
      <c r="F7" s="19">
        <v>175</v>
      </c>
      <c r="G7" s="6"/>
      <c r="H7" s="6"/>
      <c r="I7" s="6">
        <v>170</v>
      </c>
      <c r="J7" s="6">
        <v>155</v>
      </c>
      <c r="K7" s="13">
        <f t="shared" ref="K7:K70" si="1">J7*P7</f>
        <v>125.55000000000001</v>
      </c>
      <c r="L7" s="13">
        <f t="shared" ref="L7:L70" si="2">I7*Q7</f>
        <v>146.19999999999999</v>
      </c>
      <c r="M7" s="6"/>
      <c r="N7" s="6"/>
      <c r="P7">
        <v>0.81</v>
      </c>
      <c r="Q7">
        <v>0.86</v>
      </c>
    </row>
    <row r="8" spans="1:17" ht="18" customHeight="1" x14ac:dyDescent="0.25">
      <c r="A8" s="2">
        <v>3</v>
      </c>
      <c r="B8" s="3" t="s">
        <v>8</v>
      </c>
      <c r="C8" s="3" t="s">
        <v>41</v>
      </c>
      <c r="D8" s="4">
        <v>280</v>
      </c>
      <c r="E8" s="5">
        <f t="shared" si="0"/>
        <v>117600</v>
      </c>
      <c r="F8" s="19">
        <v>420</v>
      </c>
      <c r="G8" s="6"/>
      <c r="H8" s="6"/>
      <c r="I8" s="6">
        <v>390</v>
      </c>
      <c r="J8" s="6">
        <v>330</v>
      </c>
      <c r="K8" s="13">
        <f t="shared" si="1"/>
        <v>267.3</v>
      </c>
      <c r="L8" s="13">
        <f t="shared" si="2"/>
        <v>335.4</v>
      </c>
      <c r="M8" s="6"/>
      <c r="N8" s="6"/>
      <c r="P8">
        <v>0.81</v>
      </c>
      <c r="Q8">
        <v>0.86</v>
      </c>
    </row>
    <row r="9" spans="1:17" ht="18" customHeight="1" x14ac:dyDescent="0.25">
      <c r="A9" s="2">
        <v>4</v>
      </c>
      <c r="B9" s="7" t="s">
        <v>63</v>
      </c>
      <c r="C9" s="8" t="s">
        <v>43</v>
      </c>
      <c r="D9" s="4">
        <v>119</v>
      </c>
      <c r="E9" s="5">
        <f t="shared" si="0"/>
        <v>6664</v>
      </c>
      <c r="F9" s="19">
        <v>56</v>
      </c>
      <c r="G9" s="6"/>
      <c r="H9" s="6"/>
      <c r="I9" s="6">
        <v>56</v>
      </c>
      <c r="J9" s="6"/>
      <c r="K9" s="13">
        <f t="shared" si="1"/>
        <v>0</v>
      </c>
      <c r="L9" s="13">
        <f t="shared" si="2"/>
        <v>48.16</v>
      </c>
      <c r="M9" s="6"/>
      <c r="N9" s="6"/>
      <c r="P9">
        <v>0.81</v>
      </c>
      <c r="Q9">
        <v>0.86</v>
      </c>
    </row>
    <row r="10" spans="1:17" ht="14.25" customHeight="1" x14ac:dyDescent="0.25">
      <c r="A10" s="3">
        <v>5</v>
      </c>
      <c r="B10" s="3" t="s">
        <v>9</v>
      </c>
      <c r="C10" s="3" t="s">
        <v>41</v>
      </c>
      <c r="D10" s="4">
        <v>28</v>
      </c>
      <c r="E10" s="5">
        <f t="shared" si="0"/>
        <v>25200</v>
      </c>
      <c r="F10" s="19">
        <v>900</v>
      </c>
      <c r="G10" s="6"/>
      <c r="H10" s="6"/>
      <c r="I10" s="6">
        <v>820</v>
      </c>
      <c r="J10" s="6"/>
      <c r="K10" s="13">
        <f t="shared" si="1"/>
        <v>0</v>
      </c>
      <c r="L10" s="13">
        <f t="shared" si="2"/>
        <v>705.2</v>
      </c>
      <c r="M10" s="6"/>
      <c r="N10" s="6"/>
      <c r="P10">
        <v>0.81</v>
      </c>
      <c r="Q10">
        <v>0.86</v>
      </c>
    </row>
    <row r="11" spans="1:17" ht="15.75" customHeight="1" x14ac:dyDescent="0.25">
      <c r="A11" s="2">
        <v>6</v>
      </c>
      <c r="B11" s="3" t="s">
        <v>10</v>
      </c>
      <c r="C11" s="3" t="s">
        <v>41</v>
      </c>
      <c r="D11" s="4">
        <v>28</v>
      </c>
      <c r="E11" s="5">
        <f t="shared" si="0"/>
        <v>29400</v>
      </c>
      <c r="F11" s="19">
        <v>1050</v>
      </c>
      <c r="G11" s="6"/>
      <c r="H11" s="6"/>
      <c r="I11" s="6">
        <v>1050</v>
      </c>
      <c r="J11" s="6"/>
      <c r="K11" s="13">
        <f t="shared" si="1"/>
        <v>0</v>
      </c>
      <c r="L11" s="13">
        <f t="shared" si="2"/>
        <v>903</v>
      </c>
      <c r="M11" s="6"/>
      <c r="N11" s="6"/>
      <c r="P11">
        <v>0.81</v>
      </c>
      <c r="Q11">
        <v>0.86</v>
      </c>
    </row>
    <row r="12" spans="1:17" ht="19.5" customHeight="1" x14ac:dyDescent="0.25">
      <c r="A12" s="2">
        <v>7</v>
      </c>
      <c r="B12" s="3" t="s">
        <v>45</v>
      </c>
      <c r="C12" s="3" t="s">
        <v>41</v>
      </c>
      <c r="D12" s="4">
        <v>429</v>
      </c>
      <c r="E12" s="5">
        <f t="shared" si="0"/>
        <v>63492</v>
      </c>
      <c r="F12" s="19">
        <v>148</v>
      </c>
      <c r="G12" s="6"/>
      <c r="H12" s="6"/>
      <c r="I12" s="6">
        <v>148</v>
      </c>
      <c r="J12" s="6">
        <v>145</v>
      </c>
      <c r="K12" s="13">
        <f t="shared" si="1"/>
        <v>117.45</v>
      </c>
      <c r="L12" s="13">
        <f t="shared" si="2"/>
        <v>127.28</v>
      </c>
      <c r="M12" s="6"/>
      <c r="N12" s="6"/>
      <c r="P12">
        <v>0.81</v>
      </c>
      <c r="Q12">
        <v>0.86</v>
      </c>
    </row>
    <row r="13" spans="1:17" ht="19.5" customHeight="1" x14ac:dyDescent="0.25">
      <c r="A13" s="3">
        <v>8</v>
      </c>
      <c r="B13" s="3" t="s">
        <v>12</v>
      </c>
      <c r="C13" s="3" t="s">
        <v>41</v>
      </c>
      <c r="D13" s="4">
        <v>210</v>
      </c>
      <c r="E13" s="5">
        <f t="shared" si="0"/>
        <v>26250</v>
      </c>
      <c r="F13" s="19">
        <v>125</v>
      </c>
      <c r="G13" s="6"/>
      <c r="H13" s="6"/>
      <c r="I13" s="6">
        <v>125</v>
      </c>
      <c r="J13" s="6">
        <v>125</v>
      </c>
      <c r="K13" s="13">
        <f t="shared" si="1"/>
        <v>101.25</v>
      </c>
      <c r="L13" s="13">
        <f t="shared" si="2"/>
        <v>107.5</v>
      </c>
      <c r="M13" s="6"/>
      <c r="N13" s="6"/>
      <c r="P13">
        <v>0.81</v>
      </c>
      <c r="Q13">
        <v>0.86</v>
      </c>
    </row>
    <row r="14" spans="1:17" ht="20.25" customHeight="1" x14ac:dyDescent="0.25">
      <c r="A14" s="2">
        <v>9</v>
      </c>
      <c r="B14" s="3" t="s">
        <v>13</v>
      </c>
      <c r="C14" s="3" t="s">
        <v>41</v>
      </c>
      <c r="D14" s="4">
        <v>182</v>
      </c>
      <c r="E14" s="5">
        <f t="shared" si="0"/>
        <v>67340</v>
      </c>
      <c r="F14" s="19">
        <v>370</v>
      </c>
      <c r="G14" s="6"/>
      <c r="H14" s="6"/>
      <c r="I14" s="6">
        <v>360</v>
      </c>
      <c r="J14" s="6">
        <v>365</v>
      </c>
      <c r="K14" s="13">
        <f t="shared" si="1"/>
        <v>295.65000000000003</v>
      </c>
      <c r="L14" s="13">
        <f t="shared" si="2"/>
        <v>309.60000000000002</v>
      </c>
      <c r="M14" s="6"/>
      <c r="N14" s="6"/>
      <c r="P14">
        <v>0.81</v>
      </c>
      <c r="Q14">
        <v>0.86</v>
      </c>
    </row>
    <row r="15" spans="1:17" ht="18" customHeight="1" x14ac:dyDescent="0.25">
      <c r="A15" s="2">
        <v>10</v>
      </c>
      <c r="B15" s="3" t="s">
        <v>14</v>
      </c>
      <c r="C15" s="2" t="s">
        <v>64</v>
      </c>
      <c r="D15" s="4">
        <v>70</v>
      </c>
      <c r="E15" s="5">
        <f t="shared" si="0"/>
        <v>2100</v>
      </c>
      <c r="F15" s="19">
        <v>30</v>
      </c>
      <c r="G15" s="6"/>
      <c r="H15" s="6"/>
      <c r="I15" s="6">
        <v>30</v>
      </c>
      <c r="J15" s="6"/>
      <c r="K15" s="13">
        <f t="shared" si="1"/>
        <v>0</v>
      </c>
      <c r="L15" s="13">
        <f t="shared" si="2"/>
        <v>25.8</v>
      </c>
      <c r="M15" s="6"/>
      <c r="N15" s="6"/>
      <c r="P15">
        <v>0.81</v>
      </c>
      <c r="Q15">
        <v>0.86</v>
      </c>
    </row>
    <row r="16" spans="1:17" ht="21" customHeight="1" x14ac:dyDescent="0.25">
      <c r="A16" s="3">
        <v>11</v>
      </c>
      <c r="B16" s="3" t="s">
        <v>15</v>
      </c>
      <c r="C16" s="3" t="s">
        <v>41</v>
      </c>
      <c r="D16" s="4">
        <v>180</v>
      </c>
      <c r="E16" s="5">
        <f t="shared" si="0"/>
        <v>21600</v>
      </c>
      <c r="F16" s="19">
        <v>120</v>
      </c>
      <c r="G16" s="6"/>
      <c r="H16" s="6"/>
      <c r="I16" s="6">
        <v>120</v>
      </c>
      <c r="J16" s="6"/>
      <c r="K16" s="13">
        <f t="shared" si="1"/>
        <v>0</v>
      </c>
      <c r="L16" s="13">
        <f t="shared" si="2"/>
        <v>103.2</v>
      </c>
      <c r="M16" s="6"/>
      <c r="N16" s="6"/>
      <c r="P16">
        <v>0.81</v>
      </c>
      <c r="Q16">
        <v>0.86</v>
      </c>
    </row>
    <row r="17" spans="1:17" ht="18" customHeight="1" x14ac:dyDescent="0.25">
      <c r="A17" s="2">
        <v>12</v>
      </c>
      <c r="B17" s="3" t="s">
        <v>16</v>
      </c>
      <c r="C17" s="3" t="s">
        <v>41</v>
      </c>
      <c r="D17" s="4">
        <v>140</v>
      </c>
      <c r="E17" s="5">
        <f t="shared" si="0"/>
        <v>13300</v>
      </c>
      <c r="F17" s="19">
        <v>95</v>
      </c>
      <c r="G17" s="6"/>
      <c r="H17" s="6"/>
      <c r="I17" s="6">
        <v>95</v>
      </c>
      <c r="J17" s="6">
        <v>93</v>
      </c>
      <c r="K17" s="13">
        <f t="shared" si="1"/>
        <v>75.33</v>
      </c>
      <c r="L17" s="13">
        <f t="shared" si="2"/>
        <v>81.7</v>
      </c>
      <c r="M17" s="6"/>
      <c r="N17" s="6"/>
      <c r="P17">
        <v>0.81</v>
      </c>
      <c r="Q17">
        <v>0.86</v>
      </c>
    </row>
    <row r="18" spans="1:17" ht="17.25" customHeight="1" x14ac:dyDescent="0.25">
      <c r="A18" s="2">
        <v>13</v>
      </c>
      <c r="B18" s="3" t="s">
        <v>17</v>
      </c>
      <c r="C18" s="3" t="s">
        <v>41</v>
      </c>
      <c r="D18" s="4">
        <v>98</v>
      </c>
      <c r="E18" s="5">
        <f t="shared" si="0"/>
        <v>9310</v>
      </c>
      <c r="F18" s="19">
        <v>95</v>
      </c>
      <c r="G18" s="6"/>
      <c r="H18" s="6"/>
      <c r="I18" s="6">
        <v>95</v>
      </c>
      <c r="J18" s="6"/>
      <c r="K18" s="13">
        <f t="shared" si="1"/>
        <v>0</v>
      </c>
      <c r="L18" s="13">
        <f t="shared" si="2"/>
        <v>81.7</v>
      </c>
      <c r="M18" s="6"/>
      <c r="N18" s="6"/>
      <c r="P18">
        <v>0.81</v>
      </c>
      <c r="Q18">
        <v>0.86</v>
      </c>
    </row>
    <row r="19" spans="1:17" ht="19.5" customHeight="1" x14ac:dyDescent="0.25">
      <c r="A19" s="3">
        <v>14</v>
      </c>
      <c r="B19" s="3" t="s">
        <v>18</v>
      </c>
      <c r="C19" s="3" t="s">
        <v>41</v>
      </c>
      <c r="D19" s="4">
        <v>350</v>
      </c>
      <c r="E19" s="5">
        <f t="shared" si="0"/>
        <v>70000</v>
      </c>
      <c r="F19" s="19">
        <v>200</v>
      </c>
      <c r="G19" s="6"/>
      <c r="H19" s="6"/>
      <c r="I19" s="6">
        <v>190</v>
      </c>
      <c r="J19" s="6">
        <v>185</v>
      </c>
      <c r="K19" s="13">
        <f t="shared" si="1"/>
        <v>149.85000000000002</v>
      </c>
      <c r="L19" s="13">
        <f t="shared" si="2"/>
        <v>163.4</v>
      </c>
      <c r="M19" s="6"/>
      <c r="N19" s="6"/>
      <c r="P19">
        <v>0.81</v>
      </c>
      <c r="Q19">
        <v>0.86</v>
      </c>
    </row>
    <row r="20" spans="1:17" ht="18.75" customHeight="1" x14ac:dyDescent="0.25">
      <c r="A20" s="2">
        <v>15</v>
      </c>
      <c r="B20" s="3" t="s">
        <v>19</v>
      </c>
      <c r="C20" s="3" t="s">
        <v>41</v>
      </c>
      <c r="D20" s="4">
        <v>210</v>
      </c>
      <c r="E20" s="5">
        <f t="shared" si="0"/>
        <v>88200</v>
      </c>
      <c r="F20" s="19">
        <v>420</v>
      </c>
      <c r="G20" s="6"/>
      <c r="H20" s="6"/>
      <c r="I20" s="6"/>
      <c r="J20" s="6">
        <v>419</v>
      </c>
      <c r="K20" s="13">
        <f t="shared" si="1"/>
        <v>339.39000000000004</v>
      </c>
      <c r="L20" s="13">
        <f t="shared" si="2"/>
        <v>0</v>
      </c>
      <c r="M20" s="6"/>
      <c r="N20" s="6"/>
      <c r="P20">
        <v>0.81</v>
      </c>
      <c r="Q20">
        <v>0.86</v>
      </c>
    </row>
    <row r="21" spans="1:17" ht="17.25" customHeight="1" x14ac:dyDescent="0.25">
      <c r="A21" s="2">
        <v>16</v>
      </c>
      <c r="B21" s="3" t="s">
        <v>20</v>
      </c>
      <c r="C21" s="3" t="s">
        <v>41</v>
      </c>
      <c r="D21" s="4">
        <v>1200</v>
      </c>
      <c r="E21" s="5">
        <f t="shared" si="0"/>
        <v>306000</v>
      </c>
      <c r="F21" s="19">
        <v>255</v>
      </c>
      <c r="G21" s="6"/>
      <c r="H21" s="6"/>
      <c r="I21" s="6">
        <v>250</v>
      </c>
      <c r="J21" s="6">
        <v>250</v>
      </c>
      <c r="K21" s="13">
        <f t="shared" si="1"/>
        <v>202.5</v>
      </c>
      <c r="L21" s="13">
        <f t="shared" si="2"/>
        <v>215</v>
      </c>
      <c r="M21" s="6"/>
      <c r="N21" s="6"/>
      <c r="P21">
        <v>0.81</v>
      </c>
      <c r="Q21">
        <v>0.86</v>
      </c>
    </row>
    <row r="22" spans="1:17" ht="17.25" customHeight="1" x14ac:dyDescent="0.25">
      <c r="A22" s="3">
        <v>17</v>
      </c>
      <c r="B22" s="3" t="s">
        <v>21</v>
      </c>
      <c r="C22" s="3" t="s">
        <v>41</v>
      </c>
      <c r="D22" s="4">
        <v>112</v>
      </c>
      <c r="E22" s="5">
        <f t="shared" si="0"/>
        <v>42000</v>
      </c>
      <c r="F22" s="19">
        <v>375</v>
      </c>
      <c r="G22" s="6"/>
      <c r="H22" s="6"/>
      <c r="I22" s="6">
        <v>370</v>
      </c>
      <c r="J22" s="6">
        <v>365</v>
      </c>
      <c r="K22" s="13">
        <f t="shared" si="1"/>
        <v>295.65000000000003</v>
      </c>
      <c r="L22" s="13">
        <f t="shared" si="2"/>
        <v>318.2</v>
      </c>
      <c r="M22" s="6"/>
      <c r="N22" s="6"/>
      <c r="P22">
        <v>0.81</v>
      </c>
      <c r="Q22">
        <v>0.86</v>
      </c>
    </row>
    <row r="23" spans="1:17" ht="17.25" customHeight="1" x14ac:dyDescent="0.25">
      <c r="A23" s="2">
        <v>18</v>
      </c>
      <c r="B23" s="3" t="s">
        <v>22</v>
      </c>
      <c r="C23" s="3" t="s">
        <v>41</v>
      </c>
      <c r="D23" s="4">
        <v>28</v>
      </c>
      <c r="E23" s="5">
        <f t="shared" si="0"/>
        <v>44800</v>
      </c>
      <c r="F23" s="19">
        <v>1600</v>
      </c>
      <c r="G23" s="6"/>
      <c r="H23" s="6"/>
      <c r="I23" s="6">
        <v>1600</v>
      </c>
      <c r="J23" s="6">
        <v>1530</v>
      </c>
      <c r="K23" s="13">
        <f t="shared" si="1"/>
        <v>1239.3000000000002</v>
      </c>
      <c r="L23" s="13">
        <f t="shared" si="2"/>
        <v>1376</v>
      </c>
      <c r="M23" s="6"/>
      <c r="N23" s="6"/>
      <c r="P23">
        <v>0.81</v>
      </c>
      <c r="Q23">
        <v>0.86</v>
      </c>
    </row>
    <row r="24" spans="1:17" ht="13.5" customHeight="1" x14ac:dyDescent="0.25">
      <c r="A24" s="2">
        <v>19</v>
      </c>
      <c r="B24" s="3" t="s">
        <v>23</v>
      </c>
      <c r="C24" s="3" t="s">
        <v>41</v>
      </c>
      <c r="D24" s="4">
        <v>140</v>
      </c>
      <c r="E24" s="5">
        <f t="shared" si="0"/>
        <v>16940</v>
      </c>
      <c r="F24" s="19">
        <v>121</v>
      </c>
      <c r="G24" s="6"/>
      <c r="H24" s="6"/>
      <c r="I24" s="6">
        <v>120</v>
      </c>
      <c r="J24" s="6"/>
      <c r="K24" s="13">
        <f t="shared" si="1"/>
        <v>0</v>
      </c>
      <c r="L24" s="13">
        <f t="shared" si="2"/>
        <v>103.2</v>
      </c>
      <c r="M24" s="6"/>
      <c r="N24" s="6"/>
      <c r="P24">
        <v>0.81</v>
      </c>
      <c r="Q24">
        <v>0.86</v>
      </c>
    </row>
    <row r="25" spans="1:17" ht="16.5" customHeight="1" x14ac:dyDescent="0.25">
      <c r="A25" s="3">
        <v>20</v>
      </c>
      <c r="B25" s="3" t="s">
        <v>24</v>
      </c>
      <c r="C25" s="3" t="s">
        <v>41</v>
      </c>
      <c r="D25" s="4">
        <v>70</v>
      </c>
      <c r="E25" s="5">
        <f t="shared" si="0"/>
        <v>3850</v>
      </c>
      <c r="F25" s="19">
        <v>55</v>
      </c>
      <c r="G25" s="6"/>
      <c r="H25" s="6"/>
      <c r="I25" s="6">
        <v>55</v>
      </c>
      <c r="J25" s="6"/>
      <c r="K25" s="13">
        <f t="shared" si="1"/>
        <v>0</v>
      </c>
      <c r="L25" s="13">
        <f t="shared" si="2"/>
        <v>47.3</v>
      </c>
      <c r="M25" s="6"/>
      <c r="N25" s="6"/>
      <c r="P25">
        <v>0.81</v>
      </c>
      <c r="Q25">
        <v>0.86</v>
      </c>
    </row>
    <row r="26" spans="1:17" ht="18" customHeight="1" x14ac:dyDescent="0.25">
      <c r="A26" s="2">
        <v>21</v>
      </c>
      <c r="B26" s="3" t="s">
        <v>25</v>
      </c>
      <c r="C26" s="3" t="s">
        <v>41</v>
      </c>
      <c r="D26" s="4">
        <v>140</v>
      </c>
      <c r="E26" s="5">
        <f t="shared" si="0"/>
        <v>35000</v>
      </c>
      <c r="F26" s="19">
        <v>250</v>
      </c>
      <c r="G26" s="6"/>
      <c r="H26" s="6"/>
      <c r="I26" s="6">
        <v>250</v>
      </c>
      <c r="J26" s="6">
        <v>230</v>
      </c>
      <c r="K26" s="13">
        <f t="shared" si="1"/>
        <v>186.3</v>
      </c>
      <c r="L26" s="13">
        <f t="shared" si="2"/>
        <v>215</v>
      </c>
      <c r="M26" s="6"/>
      <c r="N26" s="6"/>
      <c r="P26">
        <v>0.81</v>
      </c>
      <c r="Q26">
        <v>0.86</v>
      </c>
    </row>
    <row r="27" spans="1:17" ht="18" customHeight="1" x14ac:dyDescent="0.25">
      <c r="A27" s="2">
        <v>22</v>
      </c>
      <c r="B27" s="3" t="s">
        <v>26</v>
      </c>
      <c r="C27" s="3" t="s">
        <v>42</v>
      </c>
      <c r="D27" s="4">
        <v>420</v>
      </c>
      <c r="E27" s="5">
        <f t="shared" si="0"/>
        <v>159600</v>
      </c>
      <c r="F27" s="19">
        <v>380</v>
      </c>
      <c r="G27" s="6"/>
      <c r="H27" s="6"/>
      <c r="I27" s="6"/>
      <c r="J27" s="6">
        <v>368</v>
      </c>
      <c r="K27" s="13">
        <f t="shared" si="1"/>
        <v>298.08000000000004</v>
      </c>
      <c r="L27" s="13">
        <f t="shared" si="2"/>
        <v>0</v>
      </c>
      <c r="M27" s="6"/>
      <c r="N27" s="6"/>
      <c r="P27">
        <v>0.81</v>
      </c>
      <c r="Q27">
        <v>0.86</v>
      </c>
    </row>
    <row r="28" spans="1:17" ht="15.75" customHeight="1" x14ac:dyDescent="0.25">
      <c r="A28" s="3">
        <v>23</v>
      </c>
      <c r="B28" s="3" t="s">
        <v>27</v>
      </c>
      <c r="C28" s="3" t="s">
        <v>41</v>
      </c>
      <c r="D28" s="4">
        <v>150</v>
      </c>
      <c r="E28" s="5">
        <f t="shared" si="0"/>
        <v>22500</v>
      </c>
      <c r="F28" s="19">
        <v>150</v>
      </c>
      <c r="G28" s="6"/>
      <c r="H28" s="6"/>
      <c r="I28" s="6"/>
      <c r="J28" s="6">
        <v>140</v>
      </c>
      <c r="K28" s="13">
        <f t="shared" si="1"/>
        <v>113.4</v>
      </c>
      <c r="L28" s="13">
        <f t="shared" si="2"/>
        <v>0</v>
      </c>
      <c r="M28" s="6"/>
      <c r="N28" s="6"/>
      <c r="P28">
        <v>0.81</v>
      </c>
      <c r="Q28">
        <v>0.86</v>
      </c>
    </row>
    <row r="29" spans="1:17" ht="18.75" customHeight="1" x14ac:dyDescent="0.25">
      <c r="A29" s="2">
        <v>24</v>
      </c>
      <c r="B29" s="3" t="s">
        <v>28</v>
      </c>
      <c r="C29" s="3" t="s">
        <v>41</v>
      </c>
      <c r="D29" s="4">
        <v>140</v>
      </c>
      <c r="E29" s="5">
        <f t="shared" si="0"/>
        <v>11900</v>
      </c>
      <c r="F29" s="19">
        <v>85</v>
      </c>
      <c r="G29" s="6"/>
      <c r="H29" s="6"/>
      <c r="I29" s="6">
        <v>85</v>
      </c>
      <c r="J29" s="6"/>
      <c r="K29" s="13">
        <f t="shared" si="1"/>
        <v>0</v>
      </c>
      <c r="L29" s="13">
        <f t="shared" si="2"/>
        <v>73.099999999999994</v>
      </c>
      <c r="M29" s="6"/>
      <c r="N29" s="6"/>
      <c r="P29">
        <v>0.81</v>
      </c>
      <c r="Q29">
        <v>0.86</v>
      </c>
    </row>
    <row r="30" spans="1:17" ht="26.25" customHeight="1" x14ac:dyDescent="0.25">
      <c r="A30" s="2">
        <v>25</v>
      </c>
      <c r="B30" s="22" t="s">
        <v>80</v>
      </c>
      <c r="C30" s="3" t="s">
        <v>41</v>
      </c>
      <c r="D30" s="4">
        <v>580</v>
      </c>
      <c r="E30" s="5">
        <f t="shared" si="0"/>
        <v>57420</v>
      </c>
      <c r="F30" s="19">
        <v>99</v>
      </c>
      <c r="G30" s="6"/>
      <c r="H30" s="6"/>
      <c r="I30" s="6">
        <v>99</v>
      </c>
      <c r="J30" s="6">
        <v>98</v>
      </c>
      <c r="K30" s="13">
        <f t="shared" si="1"/>
        <v>79.38000000000001</v>
      </c>
      <c r="L30" s="13">
        <f t="shared" si="2"/>
        <v>85.14</v>
      </c>
      <c r="M30" s="6"/>
      <c r="N30" s="6"/>
      <c r="P30">
        <v>0.81</v>
      </c>
      <c r="Q30">
        <v>0.86</v>
      </c>
    </row>
    <row r="31" spans="1:17" ht="22.5" customHeight="1" x14ac:dyDescent="0.25">
      <c r="A31" s="3">
        <v>26</v>
      </c>
      <c r="B31" s="3" t="s">
        <v>29</v>
      </c>
      <c r="C31" s="3" t="s">
        <v>41</v>
      </c>
      <c r="D31" s="4">
        <v>400</v>
      </c>
      <c r="E31" s="5">
        <f t="shared" si="0"/>
        <v>260000</v>
      </c>
      <c r="F31" s="19">
        <v>650</v>
      </c>
      <c r="G31" s="6"/>
      <c r="H31" s="6"/>
      <c r="I31" s="6">
        <v>630</v>
      </c>
      <c r="J31" s="6">
        <v>630</v>
      </c>
      <c r="K31" s="13">
        <f t="shared" si="1"/>
        <v>510.3</v>
      </c>
      <c r="L31" s="13">
        <f t="shared" si="2"/>
        <v>541.79999999999995</v>
      </c>
      <c r="M31" s="6"/>
      <c r="N31" s="6"/>
      <c r="P31">
        <v>0.81</v>
      </c>
      <c r="Q31">
        <v>0.86</v>
      </c>
    </row>
    <row r="32" spans="1:17" ht="21.75" customHeight="1" x14ac:dyDescent="0.25">
      <c r="A32" s="2">
        <v>27</v>
      </c>
      <c r="B32" s="3" t="s">
        <v>30</v>
      </c>
      <c r="C32" s="3" t="s">
        <v>41</v>
      </c>
      <c r="D32" s="4">
        <v>90</v>
      </c>
      <c r="E32" s="5">
        <f t="shared" si="0"/>
        <v>17100</v>
      </c>
      <c r="F32" s="19">
        <v>190</v>
      </c>
      <c r="G32" s="6"/>
      <c r="H32" s="6"/>
      <c r="I32" s="6">
        <v>190</v>
      </c>
      <c r="J32" s="6"/>
      <c r="K32" s="13">
        <f t="shared" si="1"/>
        <v>0</v>
      </c>
      <c r="L32" s="13">
        <f t="shared" si="2"/>
        <v>163.4</v>
      </c>
      <c r="M32" s="6"/>
      <c r="N32" s="6"/>
      <c r="P32">
        <v>0.81</v>
      </c>
      <c r="Q32">
        <v>0.86</v>
      </c>
    </row>
    <row r="33" spans="1:17" ht="17.25" customHeight="1" x14ac:dyDescent="0.25">
      <c r="A33" s="2">
        <v>28</v>
      </c>
      <c r="B33" s="3" t="s">
        <v>31</v>
      </c>
      <c r="C33" s="3" t="s">
        <v>41</v>
      </c>
      <c r="D33" s="4">
        <v>70</v>
      </c>
      <c r="E33" s="5">
        <f t="shared" si="0"/>
        <v>29400</v>
      </c>
      <c r="F33" s="19">
        <v>420</v>
      </c>
      <c r="G33" s="6"/>
      <c r="H33" s="6"/>
      <c r="I33" s="6">
        <v>420</v>
      </c>
      <c r="J33" s="6"/>
      <c r="K33" s="13">
        <f t="shared" si="1"/>
        <v>0</v>
      </c>
      <c r="L33" s="13">
        <f t="shared" si="2"/>
        <v>361.2</v>
      </c>
      <c r="M33" s="6"/>
      <c r="N33" s="6"/>
      <c r="P33">
        <v>0.81</v>
      </c>
      <c r="Q33">
        <v>0.86</v>
      </c>
    </row>
    <row r="34" spans="1:17" ht="15.75" x14ac:dyDescent="0.25">
      <c r="A34" s="3">
        <v>29</v>
      </c>
      <c r="B34" s="3" t="s">
        <v>32</v>
      </c>
      <c r="C34" s="3" t="s">
        <v>41</v>
      </c>
      <c r="D34" s="4">
        <v>35</v>
      </c>
      <c r="E34" s="5">
        <f t="shared" si="0"/>
        <v>52500</v>
      </c>
      <c r="F34" s="19">
        <v>1500</v>
      </c>
      <c r="G34" s="6"/>
      <c r="H34" s="6"/>
      <c r="I34" s="6">
        <v>1500</v>
      </c>
      <c r="J34" s="6">
        <v>1350</v>
      </c>
      <c r="K34" s="13">
        <f t="shared" si="1"/>
        <v>1093.5</v>
      </c>
      <c r="L34" s="13">
        <f t="shared" si="2"/>
        <v>1290</v>
      </c>
      <c r="M34" s="6"/>
      <c r="N34" s="6"/>
      <c r="P34">
        <v>0.81</v>
      </c>
      <c r="Q34">
        <v>0.86</v>
      </c>
    </row>
    <row r="35" spans="1:17" ht="24" customHeight="1" x14ac:dyDescent="0.25">
      <c r="A35" s="2">
        <v>30</v>
      </c>
      <c r="B35" s="3" t="s">
        <v>33</v>
      </c>
      <c r="C35" s="3" t="s">
        <v>41</v>
      </c>
      <c r="D35" s="4">
        <v>120</v>
      </c>
      <c r="E35" s="5">
        <f t="shared" si="0"/>
        <v>49800</v>
      </c>
      <c r="F35" s="19">
        <v>415</v>
      </c>
      <c r="G35" s="6"/>
      <c r="H35" s="6"/>
      <c r="I35" s="6">
        <v>410</v>
      </c>
      <c r="J35" s="6">
        <v>405</v>
      </c>
      <c r="K35" s="13">
        <f t="shared" si="1"/>
        <v>328.05</v>
      </c>
      <c r="L35" s="13">
        <f t="shared" si="2"/>
        <v>352.6</v>
      </c>
      <c r="M35" s="6"/>
      <c r="N35" s="6"/>
      <c r="P35">
        <v>0.81</v>
      </c>
      <c r="Q35">
        <v>0.86</v>
      </c>
    </row>
    <row r="36" spans="1:17" ht="16.5" customHeight="1" x14ac:dyDescent="0.25">
      <c r="A36" s="2">
        <v>31</v>
      </c>
      <c r="B36" s="3" t="s">
        <v>50</v>
      </c>
      <c r="C36" s="3" t="s">
        <v>41</v>
      </c>
      <c r="D36" s="4">
        <v>21</v>
      </c>
      <c r="E36" s="5">
        <f t="shared" si="0"/>
        <v>50400</v>
      </c>
      <c r="F36" s="19">
        <v>2400</v>
      </c>
      <c r="G36" s="6"/>
      <c r="H36" s="6"/>
      <c r="I36" s="6">
        <v>2300</v>
      </c>
      <c r="J36" s="6"/>
      <c r="K36" s="13">
        <f t="shared" si="1"/>
        <v>0</v>
      </c>
      <c r="L36" s="13">
        <f t="shared" si="2"/>
        <v>1978</v>
      </c>
      <c r="M36" s="6"/>
      <c r="N36" s="6"/>
      <c r="P36">
        <v>0.81</v>
      </c>
      <c r="Q36">
        <v>0.86</v>
      </c>
    </row>
    <row r="37" spans="1:17" ht="17.25" customHeight="1" x14ac:dyDescent="0.25">
      <c r="A37" s="3">
        <v>32</v>
      </c>
      <c r="B37" s="3" t="s">
        <v>34</v>
      </c>
      <c r="C37" s="3" t="s">
        <v>41</v>
      </c>
      <c r="D37" s="4">
        <v>1380</v>
      </c>
      <c r="E37" s="5">
        <f t="shared" si="0"/>
        <v>448500</v>
      </c>
      <c r="F37" s="19">
        <v>325</v>
      </c>
      <c r="G37" s="6"/>
      <c r="H37" s="6"/>
      <c r="I37" s="6">
        <v>315</v>
      </c>
      <c r="J37" s="6">
        <v>315</v>
      </c>
      <c r="K37" s="13">
        <f t="shared" si="1"/>
        <v>255.15</v>
      </c>
      <c r="L37" s="13">
        <f t="shared" si="2"/>
        <v>270.89999999999998</v>
      </c>
      <c r="M37" s="6"/>
      <c r="N37" s="6"/>
      <c r="P37">
        <v>0.81</v>
      </c>
      <c r="Q37">
        <v>0.86</v>
      </c>
    </row>
    <row r="38" spans="1:17" ht="15.75" x14ac:dyDescent="0.25">
      <c r="A38" s="2">
        <v>33</v>
      </c>
      <c r="B38" s="9" t="s">
        <v>35</v>
      </c>
      <c r="C38" s="3" t="s">
        <v>42</v>
      </c>
      <c r="D38" s="4">
        <v>2800</v>
      </c>
      <c r="E38" s="5">
        <f t="shared" ref="E38:E69" si="3">F38*D38</f>
        <v>490000</v>
      </c>
      <c r="F38" s="19">
        <v>175</v>
      </c>
      <c r="G38" s="6"/>
      <c r="H38" s="6"/>
      <c r="I38" s="6">
        <v>160</v>
      </c>
      <c r="J38" s="6">
        <v>174</v>
      </c>
      <c r="K38" s="13">
        <f t="shared" si="1"/>
        <v>140.94</v>
      </c>
      <c r="L38" s="13">
        <f t="shared" si="2"/>
        <v>137.6</v>
      </c>
      <c r="M38" s="6"/>
      <c r="N38" s="6"/>
      <c r="P38">
        <v>0.81</v>
      </c>
      <c r="Q38">
        <v>0.86</v>
      </c>
    </row>
    <row r="39" spans="1:17" ht="15.75" x14ac:dyDescent="0.25">
      <c r="A39" s="2">
        <v>34</v>
      </c>
      <c r="B39" s="9" t="s">
        <v>36</v>
      </c>
      <c r="C39" s="3" t="s">
        <v>41</v>
      </c>
      <c r="D39" s="4">
        <v>35</v>
      </c>
      <c r="E39" s="5">
        <f t="shared" si="3"/>
        <v>15750</v>
      </c>
      <c r="F39" s="19">
        <v>450</v>
      </c>
      <c r="G39" s="6"/>
      <c r="H39" s="6"/>
      <c r="I39" s="6">
        <v>450</v>
      </c>
      <c r="J39" s="6">
        <v>430</v>
      </c>
      <c r="K39" s="13">
        <f t="shared" si="1"/>
        <v>348.3</v>
      </c>
      <c r="L39" s="13">
        <f t="shared" si="2"/>
        <v>387</v>
      </c>
      <c r="M39" s="6"/>
      <c r="N39" s="6"/>
      <c r="P39">
        <v>0.81</v>
      </c>
      <c r="Q39">
        <v>0.86</v>
      </c>
    </row>
    <row r="40" spans="1:17" ht="12" customHeight="1" x14ac:dyDescent="0.25">
      <c r="A40" s="3">
        <v>35</v>
      </c>
      <c r="B40" s="9" t="s">
        <v>37</v>
      </c>
      <c r="C40" s="2" t="s">
        <v>65</v>
      </c>
      <c r="D40" s="4">
        <v>560</v>
      </c>
      <c r="E40" s="5">
        <f t="shared" si="3"/>
        <v>179200</v>
      </c>
      <c r="F40" s="19">
        <v>320</v>
      </c>
      <c r="G40" s="6"/>
      <c r="H40" s="6"/>
      <c r="I40" s="6">
        <v>300</v>
      </c>
      <c r="J40" s="6">
        <v>310</v>
      </c>
      <c r="K40" s="13">
        <f t="shared" si="1"/>
        <v>251.10000000000002</v>
      </c>
      <c r="L40" s="13">
        <f t="shared" si="2"/>
        <v>258</v>
      </c>
      <c r="M40" s="6"/>
      <c r="N40" s="6"/>
      <c r="P40">
        <v>0.81</v>
      </c>
      <c r="Q40">
        <v>0.86</v>
      </c>
    </row>
    <row r="41" spans="1:17" ht="15.75" x14ac:dyDescent="0.25">
      <c r="A41" s="2">
        <v>36</v>
      </c>
      <c r="B41" s="9" t="s">
        <v>38</v>
      </c>
      <c r="C41" s="3" t="s">
        <v>41</v>
      </c>
      <c r="D41" s="4">
        <v>1</v>
      </c>
      <c r="E41" s="5">
        <f t="shared" si="3"/>
        <v>7250</v>
      </c>
      <c r="F41" s="19">
        <v>7250</v>
      </c>
      <c r="G41" s="6"/>
      <c r="H41" s="6"/>
      <c r="I41" s="6">
        <v>7200</v>
      </c>
      <c r="J41" s="6"/>
      <c r="K41" s="13">
        <f t="shared" si="1"/>
        <v>0</v>
      </c>
      <c r="L41" s="13">
        <f t="shared" si="2"/>
        <v>6192</v>
      </c>
      <c r="M41" s="6"/>
      <c r="N41" s="6"/>
      <c r="P41">
        <v>0.81</v>
      </c>
      <c r="Q41">
        <v>0.86</v>
      </c>
    </row>
    <row r="42" spans="1:17" ht="16.5" customHeight="1" x14ac:dyDescent="0.25">
      <c r="A42" s="2">
        <v>37</v>
      </c>
      <c r="B42" s="9" t="s">
        <v>51</v>
      </c>
      <c r="C42" s="2" t="s">
        <v>66</v>
      </c>
      <c r="D42" s="4">
        <v>14</v>
      </c>
      <c r="E42" s="5">
        <f t="shared" si="3"/>
        <v>770</v>
      </c>
      <c r="F42" s="19">
        <v>55</v>
      </c>
      <c r="G42" s="6"/>
      <c r="H42" s="6"/>
      <c r="I42" s="6">
        <v>55</v>
      </c>
      <c r="J42" s="6"/>
      <c r="K42" s="13">
        <f t="shared" si="1"/>
        <v>0</v>
      </c>
      <c r="L42" s="13">
        <f t="shared" si="2"/>
        <v>47.3</v>
      </c>
      <c r="M42" s="6"/>
      <c r="N42" s="6"/>
      <c r="P42">
        <v>0.81</v>
      </c>
      <c r="Q42">
        <v>0.86</v>
      </c>
    </row>
    <row r="43" spans="1:17" ht="15.75" x14ac:dyDescent="0.25">
      <c r="A43" s="3">
        <v>38</v>
      </c>
      <c r="B43" s="9" t="s">
        <v>39</v>
      </c>
      <c r="C43" s="3" t="s">
        <v>41</v>
      </c>
      <c r="D43" s="4">
        <v>70</v>
      </c>
      <c r="E43" s="5">
        <f t="shared" si="3"/>
        <v>24500</v>
      </c>
      <c r="F43" s="19">
        <v>350</v>
      </c>
      <c r="G43" s="6"/>
      <c r="H43" s="6"/>
      <c r="I43" s="6"/>
      <c r="J43" s="6"/>
      <c r="K43" s="13">
        <f t="shared" si="1"/>
        <v>0</v>
      </c>
      <c r="L43" s="13">
        <f t="shared" si="2"/>
        <v>0</v>
      </c>
      <c r="M43" s="6"/>
      <c r="N43" s="6"/>
      <c r="P43">
        <v>0.81</v>
      </c>
      <c r="Q43">
        <v>0.86</v>
      </c>
    </row>
    <row r="44" spans="1:17" ht="15.75" x14ac:dyDescent="0.25">
      <c r="A44" s="2">
        <v>39</v>
      </c>
      <c r="B44" s="9" t="s">
        <v>40</v>
      </c>
      <c r="C44" s="3" t="s">
        <v>41</v>
      </c>
      <c r="D44" s="4">
        <v>70</v>
      </c>
      <c r="E44" s="5">
        <f t="shared" si="3"/>
        <v>24500</v>
      </c>
      <c r="F44" s="19">
        <v>350</v>
      </c>
      <c r="G44" s="6"/>
      <c r="H44" s="6"/>
      <c r="I44" s="6"/>
      <c r="J44" s="6"/>
      <c r="K44" s="13">
        <f t="shared" si="1"/>
        <v>0</v>
      </c>
      <c r="L44" s="13">
        <f t="shared" si="2"/>
        <v>0</v>
      </c>
      <c r="M44" s="6"/>
      <c r="N44" s="6"/>
      <c r="P44">
        <v>0.81</v>
      </c>
      <c r="Q44">
        <v>0.86</v>
      </c>
    </row>
    <row r="45" spans="1:17" ht="15.75" x14ac:dyDescent="0.25">
      <c r="A45" s="2">
        <v>40</v>
      </c>
      <c r="B45" s="9" t="s">
        <v>53</v>
      </c>
      <c r="C45" s="3" t="s">
        <v>41</v>
      </c>
      <c r="D45" s="4">
        <v>280</v>
      </c>
      <c r="E45" s="5">
        <f t="shared" si="3"/>
        <v>154000</v>
      </c>
      <c r="F45" s="19">
        <v>550</v>
      </c>
      <c r="G45" s="6"/>
      <c r="H45" s="6"/>
      <c r="I45" s="6">
        <v>545</v>
      </c>
      <c r="J45" s="6">
        <v>530</v>
      </c>
      <c r="K45" s="13">
        <f t="shared" si="1"/>
        <v>429.3</v>
      </c>
      <c r="L45" s="13">
        <f t="shared" si="2"/>
        <v>468.7</v>
      </c>
      <c r="M45" s="6"/>
      <c r="N45" s="6"/>
      <c r="P45">
        <v>0.81</v>
      </c>
      <c r="Q45">
        <v>0.86</v>
      </c>
    </row>
    <row r="46" spans="1:17" ht="15.75" x14ac:dyDescent="0.25">
      <c r="A46" s="3">
        <v>41</v>
      </c>
      <c r="B46" s="9" t="s">
        <v>54</v>
      </c>
      <c r="C46" s="3" t="s">
        <v>41</v>
      </c>
      <c r="D46" s="4">
        <v>280</v>
      </c>
      <c r="E46" s="5">
        <f t="shared" si="3"/>
        <v>207200</v>
      </c>
      <c r="F46" s="19">
        <v>740</v>
      </c>
      <c r="G46" s="6"/>
      <c r="H46" s="6"/>
      <c r="I46" s="6">
        <v>740</v>
      </c>
      <c r="J46" s="6">
        <v>720</v>
      </c>
      <c r="K46" s="13">
        <f t="shared" si="1"/>
        <v>583.20000000000005</v>
      </c>
      <c r="L46" s="13">
        <f t="shared" si="2"/>
        <v>636.4</v>
      </c>
      <c r="M46" s="6"/>
      <c r="N46" s="6"/>
      <c r="P46">
        <v>0.81</v>
      </c>
      <c r="Q46">
        <v>0.86</v>
      </c>
    </row>
    <row r="47" spans="1:17" ht="15.75" x14ac:dyDescent="0.25">
      <c r="A47" s="2">
        <v>42</v>
      </c>
      <c r="B47" s="9" t="s">
        <v>11</v>
      </c>
      <c r="C47" s="9" t="s">
        <v>42</v>
      </c>
      <c r="D47" s="10">
        <v>2600</v>
      </c>
      <c r="E47" s="5">
        <f t="shared" si="3"/>
        <v>572000</v>
      </c>
      <c r="F47" s="19">
        <v>220</v>
      </c>
      <c r="G47" s="6"/>
      <c r="H47" s="6"/>
      <c r="I47" s="6">
        <v>220</v>
      </c>
      <c r="J47" s="6">
        <v>198</v>
      </c>
      <c r="K47" s="13">
        <f t="shared" si="1"/>
        <v>160.38000000000002</v>
      </c>
      <c r="L47" s="13">
        <f t="shared" si="2"/>
        <v>189.2</v>
      </c>
      <c r="M47" s="6"/>
      <c r="N47" s="6"/>
      <c r="P47">
        <v>0.81</v>
      </c>
      <c r="Q47">
        <v>0.86</v>
      </c>
    </row>
    <row r="48" spans="1:17" ht="15.75" x14ac:dyDescent="0.25">
      <c r="A48" s="2">
        <v>43</v>
      </c>
      <c r="B48" s="9" t="s">
        <v>52</v>
      </c>
      <c r="C48" s="9" t="s">
        <v>41</v>
      </c>
      <c r="D48" s="10">
        <v>920</v>
      </c>
      <c r="E48" s="5">
        <f t="shared" si="3"/>
        <v>69920</v>
      </c>
      <c r="F48" s="19">
        <v>76</v>
      </c>
      <c r="G48" s="6"/>
      <c r="H48" s="6"/>
      <c r="I48" s="6">
        <v>75</v>
      </c>
      <c r="J48" s="6">
        <v>73</v>
      </c>
      <c r="K48" s="13">
        <f t="shared" si="1"/>
        <v>59.13</v>
      </c>
      <c r="L48" s="13">
        <f t="shared" si="2"/>
        <v>64.5</v>
      </c>
      <c r="M48" s="6"/>
      <c r="N48" s="6"/>
      <c r="P48">
        <v>0.81</v>
      </c>
      <c r="Q48">
        <v>0.86</v>
      </c>
    </row>
    <row r="49" spans="1:17" ht="15.75" x14ac:dyDescent="0.25">
      <c r="A49" s="3">
        <v>44</v>
      </c>
      <c r="B49" s="9" t="s">
        <v>46</v>
      </c>
      <c r="C49" s="9" t="s">
        <v>41</v>
      </c>
      <c r="D49" s="10">
        <v>1200</v>
      </c>
      <c r="E49" s="5">
        <f t="shared" si="3"/>
        <v>110400</v>
      </c>
      <c r="F49" s="19">
        <v>92</v>
      </c>
      <c r="G49" s="6"/>
      <c r="H49" s="6"/>
      <c r="I49" s="6">
        <v>90</v>
      </c>
      <c r="J49" s="6">
        <v>90</v>
      </c>
      <c r="K49" s="13">
        <f t="shared" si="1"/>
        <v>72.900000000000006</v>
      </c>
      <c r="L49" s="13">
        <f t="shared" si="2"/>
        <v>77.400000000000006</v>
      </c>
      <c r="M49" s="6"/>
      <c r="N49" s="6"/>
      <c r="P49">
        <v>0.81</v>
      </c>
      <c r="Q49">
        <v>0.86</v>
      </c>
    </row>
    <row r="50" spans="1:17" ht="15.75" x14ac:dyDescent="0.25">
      <c r="A50" s="2">
        <v>45</v>
      </c>
      <c r="B50" s="9" t="s">
        <v>47</v>
      </c>
      <c r="C50" s="9" t="s">
        <v>41</v>
      </c>
      <c r="D50" s="10">
        <v>840</v>
      </c>
      <c r="E50" s="5">
        <f t="shared" si="3"/>
        <v>73080</v>
      </c>
      <c r="F50" s="19">
        <v>87</v>
      </c>
      <c r="G50" s="6"/>
      <c r="H50" s="6"/>
      <c r="I50" s="6">
        <v>87</v>
      </c>
      <c r="J50" s="6">
        <v>87</v>
      </c>
      <c r="K50" s="13">
        <f t="shared" si="1"/>
        <v>70.47</v>
      </c>
      <c r="L50" s="13">
        <f t="shared" si="2"/>
        <v>74.819999999999993</v>
      </c>
      <c r="M50" s="6"/>
      <c r="N50" s="6"/>
      <c r="P50">
        <v>0.81</v>
      </c>
      <c r="Q50">
        <v>0.86</v>
      </c>
    </row>
    <row r="51" spans="1:17" ht="15.75" x14ac:dyDescent="0.25">
      <c r="A51" s="2">
        <v>46</v>
      </c>
      <c r="B51" s="9" t="s">
        <v>48</v>
      </c>
      <c r="C51" s="9" t="s">
        <v>49</v>
      </c>
      <c r="D51" s="10">
        <v>15700</v>
      </c>
      <c r="E51" s="5">
        <f t="shared" si="3"/>
        <v>376800</v>
      </c>
      <c r="F51" s="19">
        <v>24</v>
      </c>
      <c r="G51" s="6"/>
      <c r="H51" s="6"/>
      <c r="I51" s="6">
        <v>23</v>
      </c>
      <c r="J51" s="6">
        <v>24</v>
      </c>
      <c r="K51" s="13">
        <f t="shared" si="1"/>
        <v>19.440000000000001</v>
      </c>
      <c r="L51" s="13">
        <f t="shared" si="2"/>
        <v>19.78</v>
      </c>
      <c r="M51" s="6"/>
      <c r="N51" s="6"/>
      <c r="P51">
        <v>0.81</v>
      </c>
      <c r="Q51">
        <v>0.86</v>
      </c>
    </row>
    <row r="52" spans="1:17" ht="15.75" x14ac:dyDescent="0.25">
      <c r="A52" s="3">
        <v>47</v>
      </c>
      <c r="B52" s="9" t="s">
        <v>55</v>
      </c>
      <c r="C52" s="9" t="s">
        <v>41</v>
      </c>
      <c r="D52" s="10">
        <v>9100</v>
      </c>
      <c r="E52" s="5">
        <f t="shared" si="3"/>
        <v>891800</v>
      </c>
      <c r="F52" s="19">
        <v>98</v>
      </c>
      <c r="G52" s="6"/>
      <c r="H52" s="6"/>
      <c r="I52" s="6">
        <v>95</v>
      </c>
      <c r="J52" s="6">
        <v>90</v>
      </c>
      <c r="K52" s="13">
        <f t="shared" si="1"/>
        <v>72.900000000000006</v>
      </c>
      <c r="L52" s="13">
        <f t="shared" si="2"/>
        <v>81.7</v>
      </c>
      <c r="M52" s="6"/>
      <c r="N52" s="6"/>
      <c r="P52">
        <v>0.81</v>
      </c>
      <c r="Q52">
        <v>0.86</v>
      </c>
    </row>
    <row r="53" spans="1:17" ht="15.75" x14ac:dyDescent="0.25">
      <c r="A53" s="2">
        <v>48</v>
      </c>
      <c r="B53" s="9" t="s">
        <v>68</v>
      </c>
      <c r="C53" s="9" t="s">
        <v>41</v>
      </c>
      <c r="D53" s="10">
        <v>2850</v>
      </c>
      <c r="E53" s="5">
        <f t="shared" si="3"/>
        <v>3705000</v>
      </c>
      <c r="F53" s="19">
        <v>1300</v>
      </c>
      <c r="G53" s="6"/>
      <c r="H53" s="6"/>
      <c r="I53" s="6"/>
      <c r="J53" s="6"/>
      <c r="K53" s="13">
        <f t="shared" si="1"/>
        <v>0</v>
      </c>
      <c r="L53" s="13">
        <f t="shared" si="2"/>
        <v>0</v>
      </c>
      <c r="M53" s="6"/>
      <c r="N53" s="6"/>
      <c r="P53">
        <v>0.81</v>
      </c>
      <c r="Q53">
        <v>0.86</v>
      </c>
    </row>
    <row r="54" spans="1:17" ht="15.75" x14ac:dyDescent="0.25">
      <c r="A54" s="2">
        <v>49</v>
      </c>
      <c r="B54" s="9" t="s">
        <v>56</v>
      </c>
      <c r="C54" s="9" t="s">
        <v>42</v>
      </c>
      <c r="D54" s="10">
        <v>11600</v>
      </c>
      <c r="E54" s="5">
        <f t="shared" si="3"/>
        <v>1972000</v>
      </c>
      <c r="F54" s="19">
        <v>170</v>
      </c>
      <c r="G54" s="6"/>
      <c r="H54" s="6"/>
      <c r="I54" s="6"/>
      <c r="J54" s="6"/>
      <c r="K54" s="13">
        <f t="shared" si="1"/>
        <v>0</v>
      </c>
      <c r="L54" s="13">
        <f t="shared" si="2"/>
        <v>0</v>
      </c>
      <c r="M54" s="6"/>
      <c r="N54" s="6"/>
      <c r="P54">
        <v>0.81</v>
      </c>
      <c r="Q54">
        <v>0.86</v>
      </c>
    </row>
    <row r="55" spans="1:17" ht="15.75" x14ac:dyDescent="0.25">
      <c r="A55" s="3">
        <v>50</v>
      </c>
      <c r="B55" s="9" t="s">
        <v>57</v>
      </c>
      <c r="C55" s="9" t="s">
        <v>58</v>
      </c>
      <c r="D55" s="10">
        <v>1000</v>
      </c>
      <c r="E55" s="5">
        <f t="shared" si="3"/>
        <v>75000</v>
      </c>
      <c r="F55" s="19">
        <v>75</v>
      </c>
      <c r="G55" s="6"/>
      <c r="H55" s="6"/>
      <c r="I55" s="6"/>
      <c r="J55" s="6"/>
      <c r="K55" s="13">
        <f t="shared" si="1"/>
        <v>0</v>
      </c>
      <c r="L55" s="13">
        <f t="shared" si="2"/>
        <v>0</v>
      </c>
      <c r="M55" s="6"/>
      <c r="N55" s="6"/>
      <c r="P55">
        <v>0.81</v>
      </c>
      <c r="Q55">
        <v>0.86</v>
      </c>
    </row>
    <row r="56" spans="1:17" ht="15.75" x14ac:dyDescent="0.25">
      <c r="A56" s="2">
        <v>51</v>
      </c>
      <c r="B56" s="9" t="s">
        <v>57</v>
      </c>
      <c r="C56" s="9" t="s">
        <v>58</v>
      </c>
      <c r="D56" s="10">
        <v>1200</v>
      </c>
      <c r="E56" s="5">
        <f t="shared" si="3"/>
        <v>90000</v>
      </c>
      <c r="F56" s="19">
        <v>75</v>
      </c>
      <c r="G56" s="6"/>
      <c r="H56" s="6"/>
      <c r="I56" s="6"/>
      <c r="J56" s="6"/>
      <c r="K56" s="13">
        <f t="shared" si="1"/>
        <v>0</v>
      </c>
      <c r="L56" s="13">
        <f t="shared" si="2"/>
        <v>0</v>
      </c>
      <c r="M56" s="6"/>
      <c r="N56" s="6"/>
      <c r="P56">
        <v>0.81</v>
      </c>
      <c r="Q56">
        <v>0.86</v>
      </c>
    </row>
    <row r="57" spans="1:17" ht="15.75" x14ac:dyDescent="0.25">
      <c r="A57" s="2">
        <v>52</v>
      </c>
      <c r="B57" s="9" t="s">
        <v>57</v>
      </c>
      <c r="C57" s="9" t="s">
        <v>58</v>
      </c>
      <c r="D57" s="10">
        <v>2000</v>
      </c>
      <c r="E57" s="5">
        <f t="shared" si="3"/>
        <v>150000</v>
      </c>
      <c r="F57" s="19">
        <v>75</v>
      </c>
      <c r="G57" s="6"/>
      <c r="H57" s="6"/>
      <c r="I57" s="6"/>
      <c r="J57" s="6"/>
      <c r="K57" s="13">
        <f t="shared" si="1"/>
        <v>0</v>
      </c>
      <c r="L57" s="13">
        <f t="shared" si="2"/>
        <v>0</v>
      </c>
      <c r="M57" s="6"/>
      <c r="N57" s="6"/>
      <c r="P57">
        <v>0.81</v>
      </c>
      <c r="Q57">
        <v>0.86</v>
      </c>
    </row>
    <row r="58" spans="1:17" ht="15.75" x14ac:dyDescent="0.25">
      <c r="A58" s="3">
        <v>53</v>
      </c>
      <c r="B58" s="9" t="s">
        <v>57</v>
      </c>
      <c r="C58" s="9" t="s">
        <v>58</v>
      </c>
      <c r="D58" s="10">
        <v>1300</v>
      </c>
      <c r="E58" s="5">
        <f t="shared" si="3"/>
        <v>97500</v>
      </c>
      <c r="F58" s="19">
        <v>75</v>
      </c>
      <c r="G58" s="6"/>
      <c r="H58" s="6"/>
      <c r="I58" s="6"/>
      <c r="J58" s="6"/>
      <c r="K58" s="13">
        <f t="shared" si="1"/>
        <v>0</v>
      </c>
      <c r="L58" s="13">
        <f t="shared" si="2"/>
        <v>0</v>
      </c>
      <c r="M58" s="6"/>
      <c r="N58" s="6"/>
      <c r="P58">
        <v>0.81</v>
      </c>
      <c r="Q58">
        <v>0.86</v>
      </c>
    </row>
    <row r="59" spans="1:17" ht="15.75" x14ac:dyDescent="0.25">
      <c r="A59" s="2">
        <v>54</v>
      </c>
      <c r="B59" s="9" t="s">
        <v>57</v>
      </c>
      <c r="C59" s="9" t="s">
        <v>58</v>
      </c>
      <c r="D59" s="10">
        <v>1300</v>
      </c>
      <c r="E59" s="5">
        <f t="shared" si="3"/>
        <v>97500</v>
      </c>
      <c r="F59" s="19">
        <v>75</v>
      </c>
      <c r="G59" s="6"/>
      <c r="H59" s="6"/>
      <c r="I59" s="6"/>
      <c r="J59" s="6"/>
      <c r="K59" s="13">
        <f t="shared" si="1"/>
        <v>0</v>
      </c>
      <c r="L59" s="13">
        <f t="shared" si="2"/>
        <v>0</v>
      </c>
      <c r="M59" s="6"/>
      <c r="N59" s="6"/>
      <c r="P59">
        <v>0.81</v>
      </c>
      <c r="Q59">
        <v>0.86</v>
      </c>
    </row>
    <row r="60" spans="1:17" ht="15.75" x14ac:dyDescent="0.25">
      <c r="A60" s="2">
        <v>55</v>
      </c>
      <c r="B60" s="9" t="s">
        <v>57</v>
      </c>
      <c r="C60" s="9" t="s">
        <v>58</v>
      </c>
      <c r="D60" s="10">
        <v>1300</v>
      </c>
      <c r="E60" s="5">
        <f t="shared" si="3"/>
        <v>97500</v>
      </c>
      <c r="F60" s="19">
        <v>75</v>
      </c>
      <c r="G60" s="6"/>
      <c r="H60" s="6"/>
      <c r="I60" s="6"/>
      <c r="J60" s="6"/>
      <c r="K60" s="13">
        <f t="shared" si="1"/>
        <v>0</v>
      </c>
      <c r="L60" s="13">
        <f t="shared" si="2"/>
        <v>0</v>
      </c>
      <c r="M60" s="6"/>
      <c r="N60" s="6"/>
      <c r="P60">
        <v>0.81</v>
      </c>
      <c r="Q60">
        <v>0.86</v>
      </c>
    </row>
    <row r="61" spans="1:17" ht="15.75" x14ac:dyDescent="0.25">
      <c r="A61" s="3">
        <v>56</v>
      </c>
      <c r="B61" s="9" t="s">
        <v>73</v>
      </c>
      <c r="C61" s="9" t="s">
        <v>58</v>
      </c>
      <c r="D61" s="10">
        <v>2500</v>
      </c>
      <c r="E61" s="5">
        <f t="shared" si="3"/>
        <v>187500</v>
      </c>
      <c r="F61" s="19">
        <v>75</v>
      </c>
      <c r="G61" s="6">
        <v>75</v>
      </c>
      <c r="H61" s="6">
        <v>70</v>
      </c>
      <c r="I61" s="6"/>
      <c r="J61" s="6"/>
      <c r="K61" s="13">
        <f t="shared" si="1"/>
        <v>0</v>
      </c>
      <c r="L61" s="13">
        <f t="shared" si="2"/>
        <v>0</v>
      </c>
      <c r="M61" s="6">
        <f>G61*0.76</f>
        <v>57</v>
      </c>
      <c r="N61" s="6">
        <f>70*0.77</f>
        <v>53.9</v>
      </c>
      <c r="P61">
        <v>0.81</v>
      </c>
      <c r="Q61">
        <v>0.86</v>
      </c>
    </row>
    <row r="62" spans="1:17" ht="15.75" x14ac:dyDescent="0.25">
      <c r="A62" s="2">
        <v>57</v>
      </c>
      <c r="B62" s="9" t="s">
        <v>59</v>
      </c>
      <c r="C62" s="9" t="s">
        <v>41</v>
      </c>
      <c r="D62" s="10">
        <v>640</v>
      </c>
      <c r="E62" s="5">
        <f t="shared" si="3"/>
        <v>542720</v>
      </c>
      <c r="F62" s="19">
        <v>848</v>
      </c>
      <c r="G62" s="6"/>
      <c r="H62" s="6"/>
      <c r="I62" s="6"/>
      <c r="J62" s="6">
        <v>800</v>
      </c>
      <c r="K62" s="13">
        <f t="shared" si="1"/>
        <v>648</v>
      </c>
      <c r="L62" s="13">
        <f t="shared" si="2"/>
        <v>0</v>
      </c>
      <c r="M62" s="6"/>
      <c r="N62" s="6"/>
      <c r="P62">
        <v>0.81</v>
      </c>
      <c r="Q62">
        <v>0.86</v>
      </c>
    </row>
    <row r="63" spans="1:17" ht="15.75" x14ac:dyDescent="0.25">
      <c r="A63" s="2">
        <v>58</v>
      </c>
      <c r="B63" s="9" t="s">
        <v>67</v>
      </c>
      <c r="C63" s="9" t="s">
        <v>41</v>
      </c>
      <c r="D63" s="10">
        <v>1200</v>
      </c>
      <c r="E63" s="5">
        <f t="shared" si="3"/>
        <v>840000</v>
      </c>
      <c r="F63" s="19">
        <v>700</v>
      </c>
      <c r="G63" s="6"/>
      <c r="H63" s="6"/>
      <c r="I63" s="6"/>
      <c r="J63" s="6">
        <v>690</v>
      </c>
      <c r="K63" s="13">
        <f t="shared" si="1"/>
        <v>558.90000000000009</v>
      </c>
      <c r="L63" s="13">
        <f t="shared" si="2"/>
        <v>0</v>
      </c>
      <c r="M63" s="6"/>
      <c r="N63" s="6"/>
      <c r="P63">
        <v>0.81</v>
      </c>
      <c r="Q63">
        <v>0.86</v>
      </c>
    </row>
    <row r="64" spans="1:17" ht="15.75" x14ac:dyDescent="0.25">
      <c r="A64" s="3">
        <v>59</v>
      </c>
      <c r="B64" s="9" t="s">
        <v>60</v>
      </c>
      <c r="C64" s="9" t="s">
        <v>49</v>
      </c>
      <c r="D64" s="10">
        <v>2800</v>
      </c>
      <c r="E64" s="5">
        <f t="shared" si="3"/>
        <v>98000</v>
      </c>
      <c r="F64" s="19">
        <v>35</v>
      </c>
      <c r="G64" s="6">
        <v>35</v>
      </c>
      <c r="H64" s="6">
        <v>30</v>
      </c>
      <c r="I64" s="6"/>
      <c r="J64" s="6"/>
      <c r="K64" s="13">
        <f t="shared" si="1"/>
        <v>0</v>
      </c>
      <c r="L64" s="13">
        <f t="shared" si="2"/>
        <v>0</v>
      </c>
      <c r="M64" s="6">
        <f>G64*0.76</f>
        <v>26.6</v>
      </c>
      <c r="N64" s="6">
        <f>H64*0.77</f>
        <v>23.1</v>
      </c>
      <c r="P64">
        <v>0.81</v>
      </c>
      <c r="Q64">
        <v>0.86</v>
      </c>
    </row>
    <row r="65" spans="1:17" ht="15.75" x14ac:dyDescent="0.25">
      <c r="A65" s="2">
        <v>60</v>
      </c>
      <c r="B65" s="9" t="s">
        <v>61</v>
      </c>
      <c r="C65" s="9" t="s">
        <v>58</v>
      </c>
      <c r="D65" s="10">
        <v>180</v>
      </c>
      <c r="E65" s="5">
        <f t="shared" si="3"/>
        <v>15300</v>
      </c>
      <c r="F65" s="19">
        <v>85</v>
      </c>
      <c r="G65" s="6"/>
      <c r="H65" s="6"/>
      <c r="I65" s="6"/>
      <c r="J65" s="6"/>
      <c r="K65" s="13">
        <f t="shared" si="1"/>
        <v>0</v>
      </c>
      <c r="L65" s="13">
        <f t="shared" si="2"/>
        <v>0</v>
      </c>
      <c r="M65" s="6"/>
      <c r="N65" s="6"/>
      <c r="P65">
        <v>0.81</v>
      </c>
      <c r="Q65">
        <v>0.86</v>
      </c>
    </row>
    <row r="66" spans="1:17" ht="15.75" x14ac:dyDescent="0.25">
      <c r="A66" s="2">
        <v>61</v>
      </c>
      <c r="B66" s="9" t="s">
        <v>61</v>
      </c>
      <c r="C66" s="9" t="s">
        <v>58</v>
      </c>
      <c r="D66" s="10">
        <v>200</v>
      </c>
      <c r="E66" s="5">
        <f t="shared" si="3"/>
        <v>17000</v>
      </c>
      <c r="F66" s="19">
        <v>85</v>
      </c>
      <c r="G66" s="6"/>
      <c r="H66" s="6"/>
      <c r="I66" s="6"/>
      <c r="J66" s="6"/>
      <c r="K66" s="13">
        <f t="shared" si="1"/>
        <v>0</v>
      </c>
      <c r="L66" s="13">
        <f t="shared" si="2"/>
        <v>0</v>
      </c>
      <c r="M66" s="6"/>
      <c r="N66" s="6"/>
      <c r="P66">
        <v>0.81</v>
      </c>
      <c r="Q66">
        <v>0.86</v>
      </c>
    </row>
    <row r="67" spans="1:17" ht="15.75" x14ac:dyDescent="0.25">
      <c r="A67" s="3">
        <v>62</v>
      </c>
      <c r="B67" s="9" t="s">
        <v>61</v>
      </c>
      <c r="C67" s="9" t="s">
        <v>58</v>
      </c>
      <c r="D67" s="10">
        <v>180</v>
      </c>
      <c r="E67" s="5">
        <f t="shared" si="3"/>
        <v>15300</v>
      </c>
      <c r="F67" s="19">
        <v>85</v>
      </c>
      <c r="G67" s="6"/>
      <c r="H67" s="6"/>
      <c r="I67" s="6"/>
      <c r="J67" s="6"/>
      <c r="K67" s="13">
        <f t="shared" si="1"/>
        <v>0</v>
      </c>
      <c r="L67" s="13">
        <f t="shared" si="2"/>
        <v>0</v>
      </c>
      <c r="M67" s="6"/>
      <c r="N67" s="6"/>
      <c r="P67">
        <v>0.81</v>
      </c>
      <c r="Q67">
        <v>0.86</v>
      </c>
    </row>
    <row r="68" spans="1:17" ht="15.75" x14ac:dyDescent="0.25">
      <c r="A68" s="2">
        <v>63</v>
      </c>
      <c r="B68" s="9" t="s">
        <v>61</v>
      </c>
      <c r="C68" s="9" t="s">
        <v>58</v>
      </c>
      <c r="D68" s="10">
        <v>100</v>
      </c>
      <c r="E68" s="5">
        <f t="shared" si="3"/>
        <v>8500</v>
      </c>
      <c r="F68" s="19">
        <v>85</v>
      </c>
      <c r="G68" s="6"/>
      <c r="H68" s="6"/>
      <c r="I68" s="6"/>
      <c r="J68" s="6"/>
      <c r="K68" s="13">
        <f t="shared" si="1"/>
        <v>0</v>
      </c>
      <c r="L68" s="13">
        <f t="shared" si="2"/>
        <v>0</v>
      </c>
      <c r="M68" s="6"/>
      <c r="N68" s="6"/>
      <c r="P68">
        <v>0.81</v>
      </c>
      <c r="Q68">
        <v>0.86</v>
      </c>
    </row>
    <row r="69" spans="1:17" ht="15.75" x14ac:dyDescent="0.25">
      <c r="A69" s="2">
        <v>64</v>
      </c>
      <c r="B69" s="9" t="s">
        <v>61</v>
      </c>
      <c r="C69" s="9" t="s">
        <v>58</v>
      </c>
      <c r="D69" s="10">
        <v>160</v>
      </c>
      <c r="E69" s="5">
        <f t="shared" si="3"/>
        <v>13600</v>
      </c>
      <c r="F69" s="19">
        <v>85</v>
      </c>
      <c r="G69" s="6"/>
      <c r="H69" s="6"/>
      <c r="I69" s="6"/>
      <c r="J69" s="6"/>
      <c r="K69" s="13">
        <f t="shared" si="1"/>
        <v>0</v>
      </c>
      <c r="L69" s="13">
        <f t="shared" si="2"/>
        <v>0</v>
      </c>
      <c r="M69" s="6"/>
      <c r="N69" s="6"/>
      <c r="P69">
        <v>0.81</v>
      </c>
      <c r="Q69">
        <v>0.86</v>
      </c>
    </row>
    <row r="70" spans="1:17" ht="15.75" x14ac:dyDescent="0.25">
      <c r="A70" s="3">
        <v>65</v>
      </c>
      <c r="B70" s="9" t="s">
        <v>61</v>
      </c>
      <c r="C70" s="9" t="s">
        <v>58</v>
      </c>
      <c r="D70" s="10">
        <v>70</v>
      </c>
      <c r="E70" s="5">
        <f t="shared" ref="E70:E72" si="4">F70*D70</f>
        <v>5950</v>
      </c>
      <c r="F70" s="19">
        <v>85</v>
      </c>
      <c r="G70" s="6"/>
      <c r="H70" s="6"/>
      <c r="I70" s="6"/>
      <c r="J70" s="6"/>
      <c r="K70" s="13">
        <f t="shared" si="1"/>
        <v>0</v>
      </c>
      <c r="L70" s="13">
        <f t="shared" si="2"/>
        <v>0</v>
      </c>
      <c r="M70" s="6"/>
      <c r="N70" s="6"/>
      <c r="P70">
        <v>0.81</v>
      </c>
      <c r="Q70">
        <v>0.86</v>
      </c>
    </row>
    <row r="71" spans="1:17" ht="15.75" x14ac:dyDescent="0.25">
      <c r="A71" s="2">
        <v>66</v>
      </c>
      <c r="B71" s="9" t="s">
        <v>74</v>
      </c>
      <c r="C71" s="9" t="s">
        <v>58</v>
      </c>
      <c r="D71" s="10">
        <v>250</v>
      </c>
      <c r="E71" s="5">
        <f t="shared" si="4"/>
        <v>21250</v>
      </c>
      <c r="F71" s="19">
        <v>85</v>
      </c>
      <c r="G71" s="6">
        <v>85</v>
      </c>
      <c r="H71" s="6">
        <v>82</v>
      </c>
      <c r="I71" s="6"/>
      <c r="J71" s="6"/>
      <c r="K71" s="13">
        <f t="shared" ref="K71:K72" si="5">J71*P71</f>
        <v>0</v>
      </c>
      <c r="L71" s="13">
        <f t="shared" ref="L71:L72" si="6">I71*Q71</f>
        <v>0</v>
      </c>
      <c r="M71" s="6">
        <f>G71*0.76</f>
        <v>64.599999999999994</v>
      </c>
      <c r="N71" s="6">
        <f>H71*0.77</f>
        <v>63.14</v>
      </c>
      <c r="P71">
        <v>0.81</v>
      </c>
      <c r="Q71">
        <v>0.86</v>
      </c>
    </row>
    <row r="72" spans="1:17" ht="15.75" x14ac:dyDescent="0.25">
      <c r="A72" s="2">
        <v>67</v>
      </c>
      <c r="B72" s="9" t="s">
        <v>62</v>
      </c>
      <c r="C72" s="9" t="s">
        <v>41</v>
      </c>
      <c r="D72" s="10">
        <v>1500</v>
      </c>
      <c r="E72" s="5">
        <f t="shared" si="4"/>
        <v>130500</v>
      </c>
      <c r="F72" s="19">
        <v>87</v>
      </c>
      <c r="G72" s="6"/>
      <c r="H72" s="6"/>
      <c r="I72" s="6">
        <v>85</v>
      </c>
      <c r="J72" s="6">
        <v>82</v>
      </c>
      <c r="K72" s="13">
        <f t="shared" si="5"/>
        <v>66.42</v>
      </c>
      <c r="L72" s="13">
        <f t="shared" si="6"/>
        <v>73.099999999999994</v>
      </c>
      <c r="M72" s="6"/>
      <c r="N72" s="6"/>
      <c r="P72">
        <v>0.81</v>
      </c>
      <c r="Q72">
        <v>0.86</v>
      </c>
    </row>
    <row r="73" spans="1:17" x14ac:dyDescent="0.25">
      <c r="A73" s="1"/>
      <c r="B73" s="1"/>
      <c r="C73" s="1"/>
      <c r="D73" s="1"/>
    </row>
    <row r="74" spans="1:17" ht="18.75" x14ac:dyDescent="0.3">
      <c r="A74" s="1"/>
      <c r="B74" s="23"/>
      <c r="C74" s="23"/>
      <c r="D74" s="23"/>
    </row>
    <row r="75" spans="1:17" x14ac:dyDescent="0.25">
      <c r="A75" s="1"/>
      <c r="B75" s="1"/>
      <c r="C75" s="1"/>
      <c r="D75" s="1"/>
    </row>
    <row r="76" spans="1:17" x14ac:dyDescent="0.25">
      <c r="A76" s="1"/>
      <c r="B76" s="1"/>
      <c r="C76" s="1"/>
      <c r="D76" s="1"/>
    </row>
  </sheetData>
  <mergeCells count="5">
    <mergeCell ref="B74:D74"/>
    <mergeCell ref="A1:N1"/>
    <mergeCell ref="A2:N2"/>
    <mergeCell ref="G3:J3"/>
    <mergeCell ref="K3:N3"/>
  </mergeCells>
  <pageMargins left="0.70866141732283472" right="0.70866141732283472" top="0.74803149606299213" bottom="0.74803149606299213" header="0.31496062992125984" footer="0.31496062992125984"/>
  <pageSetup paperSize="9" scale="5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2017-02-23T05:00:05Z</dcterms:modified>
</cp:coreProperties>
</file>